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<sst xmlns="http://schemas.openxmlformats.org/spreadsheetml/2006/main" count="57" uniqueCount="25">
  <si>
    <t>宿州市2020年5月民生工程棚户区改造工程进度表</t>
  </si>
  <si>
    <t>填报单位：宿州市房产管理服务中心              填报日期：2020年5月31日                 单位：套/间、平方米、万元</t>
  </si>
  <si>
    <t>地区</t>
  </si>
  <si>
    <t>保障性住房年度计划</t>
  </si>
  <si>
    <t>工程进展情况</t>
  </si>
  <si>
    <t>考核指标</t>
  </si>
  <si>
    <t>开工</t>
  </si>
  <si>
    <t>基本建成</t>
  </si>
  <si>
    <t>年度
计划
投资额</t>
  </si>
  <si>
    <t>完成
投资额</t>
  </si>
  <si>
    <t>开工
率%</t>
  </si>
  <si>
    <t>基本建
成率%</t>
  </si>
  <si>
    <t xml:space="preserve">
套数</t>
  </si>
  <si>
    <t xml:space="preserve">
面积</t>
  </si>
  <si>
    <t>宿州市</t>
  </si>
  <si>
    <t>市直</t>
  </si>
  <si>
    <t>经开区</t>
  </si>
  <si>
    <t>―</t>
  </si>
  <si>
    <t>高新区</t>
  </si>
  <si>
    <t>宿马</t>
  </si>
  <si>
    <t>埇桥区</t>
  </si>
  <si>
    <t>砀山县</t>
  </si>
  <si>
    <t>萧县</t>
  </si>
  <si>
    <t>灵 璧</t>
  </si>
  <si>
    <t>泗  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</si>
</sst>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176" fontId="2" fillId="33" borderId="15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vertical="center" wrapText="1"/>
    </xf>
    <xf numFmtId="176" fontId="2" fillId="33" borderId="16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33" borderId="16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176" fontId="2" fillId="33" borderId="9" xfId="0" applyNumberFormat="1" applyFont="1" applyFill="1" applyBorder="1" applyAlignment="1">
      <alignment horizontal="center" vertical="center"/>
    </xf>
    <xf numFmtId="10" fontId="2" fillId="33" borderId="16" xfId="0" applyNumberFormat="1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left" vertical="center"/>
    </xf>
    <xf numFmtId="176" fontId="2" fillId="0" borderId="10" xfId="0" applyNumberFormat="1" applyFont="1" applyFill="1" applyBorder="1" applyAlignment="1">
      <alignment horizontal="center" vertical="center"/>
    </xf>
    <xf numFmtId="10" fontId="2" fillId="0" borderId="17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 wrapText="1"/>
    </xf>
    <xf numFmtId="10" fontId="2" fillId="33" borderId="9" xfId="0" applyNumberFormat="1" applyFont="1" applyFill="1" applyBorder="1" applyAlignment="1">
      <alignment horizontal="center" vertical="center" wrapText="1"/>
    </xf>
    <xf numFmtId="10" fontId="2" fillId="0" borderId="9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0" fontId="2" fillId="33" borderId="9" xfId="0" applyNumberFormat="1" applyFont="1" applyFill="1" applyBorder="1" applyAlignment="1">
      <alignment horizontal="center" vertical="center"/>
    </xf>
    <xf numFmtId="10" fontId="2" fillId="0" borderId="9" xfId="0" applyNumberFormat="1" applyFont="1" applyFill="1" applyBorder="1" applyAlignment="1">
      <alignment horizontal="center" vertical="center" wrapText="1"/>
    </xf>
    <xf numFmtId="10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SheetLayoutView="100" workbookViewId="0" topLeftCell="A1">
      <selection activeCell="F17" sqref="F17"/>
    </sheetView>
  </sheetViews>
  <sheetFormatPr defaultColWidth="9.00390625" defaultRowHeight="14.25"/>
  <cols>
    <col min="1" max="1" width="8.625" style="0" customWidth="1"/>
    <col min="2" max="2" width="9.00390625" style="0" customWidth="1"/>
    <col min="3" max="3" width="10.25390625" style="0" customWidth="1"/>
    <col min="4" max="4" width="8.625" style="0" customWidth="1"/>
    <col min="5" max="5" width="10.625" style="0" customWidth="1"/>
    <col min="6" max="6" width="10.375" style="0" customWidth="1"/>
    <col min="7" max="7" width="7.375" style="0" customWidth="1"/>
    <col min="8" max="8" width="10.625" style="1" customWidth="1"/>
    <col min="9" max="9" width="7.875" style="0" customWidth="1"/>
    <col min="10" max="10" width="10.75390625" style="1" customWidth="1"/>
    <col min="11" max="11" width="9.875" style="1" customWidth="1"/>
    <col min="12" max="12" width="9.875" style="2" customWidth="1"/>
    <col min="13" max="13" width="9.125" style="2" customWidth="1"/>
  </cols>
  <sheetData>
    <row r="1" spans="1:13" ht="26.25" customHeight="1">
      <c r="A1" s="3" t="s">
        <v>0</v>
      </c>
      <c r="B1" s="3"/>
      <c r="C1" s="3"/>
      <c r="D1" s="3"/>
      <c r="E1" s="3"/>
      <c r="F1" s="3"/>
      <c r="G1" s="3"/>
      <c r="H1" s="4"/>
      <c r="I1" s="3"/>
      <c r="J1" s="4"/>
      <c r="K1" s="4"/>
      <c r="L1" s="36"/>
      <c r="M1" s="36"/>
    </row>
    <row r="2" spans="1:13" ht="24.75" customHeight="1">
      <c r="A2" s="5" t="s">
        <v>1</v>
      </c>
      <c r="B2" s="6"/>
      <c r="C2" s="6"/>
      <c r="D2" s="6"/>
      <c r="E2" s="6"/>
      <c r="F2" s="6"/>
      <c r="G2" s="6"/>
      <c r="H2" s="7"/>
      <c r="I2" s="6"/>
      <c r="J2" s="7"/>
      <c r="K2" s="7"/>
      <c r="L2" s="37"/>
      <c r="M2" s="37"/>
    </row>
    <row r="3" spans="1:13" ht="24.75" customHeight="1">
      <c r="A3" s="8" t="s">
        <v>2</v>
      </c>
      <c r="B3" s="9" t="s">
        <v>3</v>
      </c>
      <c r="C3" s="10"/>
      <c r="D3" s="10"/>
      <c r="E3" s="10"/>
      <c r="F3" s="11"/>
      <c r="G3" s="8" t="s">
        <v>4</v>
      </c>
      <c r="H3" s="12"/>
      <c r="I3" s="10"/>
      <c r="J3" s="38"/>
      <c r="K3" s="12"/>
      <c r="L3" s="39" t="s">
        <v>5</v>
      </c>
      <c r="M3" s="40"/>
    </row>
    <row r="4" spans="1:13" ht="27" customHeight="1">
      <c r="A4" s="13"/>
      <c r="B4" s="14" t="s">
        <v>6</v>
      </c>
      <c r="C4" s="15"/>
      <c r="D4" s="16" t="s">
        <v>7</v>
      </c>
      <c r="E4" s="17"/>
      <c r="F4" s="16" t="s">
        <v>8</v>
      </c>
      <c r="G4" s="18" t="s">
        <v>6</v>
      </c>
      <c r="H4" s="19"/>
      <c r="I4" s="8" t="s">
        <v>7</v>
      </c>
      <c r="J4" s="29"/>
      <c r="K4" s="41" t="s">
        <v>9</v>
      </c>
      <c r="L4" s="42" t="s">
        <v>10</v>
      </c>
      <c r="M4" s="43" t="s">
        <v>11</v>
      </c>
    </row>
    <row r="5" spans="1:13" ht="39" customHeight="1">
      <c r="A5" s="20"/>
      <c r="B5" s="21" t="s">
        <v>12</v>
      </c>
      <c r="C5" s="21" t="s">
        <v>13</v>
      </c>
      <c r="D5" s="22" t="s">
        <v>12</v>
      </c>
      <c r="E5" s="22" t="s">
        <v>13</v>
      </c>
      <c r="F5" s="23"/>
      <c r="G5" s="21" t="s">
        <v>12</v>
      </c>
      <c r="H5" s="24" t="s">
        <v>13</v>
      </c>
      <c r="I5" s="22" t="s">
        <v>12</v>
      </c>
      <c r="J5" s="44" t="s">
        <v>13</v>
      </c>
      <c r="K5" s="45"/>
      <c r="L5" s="46"/>
      <c r="M5" s="47"/>
    </row>
    <row r="6" spans="1:13" ht="24.75" customHeight="1">
      <c r="A6" s="25" t="s">
        <v>14</v>
      </c>
      <c r="B6" s="26">
        <v>21523</v>
      </c>
      <c r="C6" s="26">
        <f>C7+C9+C8+C11+C12+C13+C14+C15</f>
        <v>2259915</v>
      </c>
      <c r="D6" s="8">
        <v>11270</v>
      </c>
      <c r="E6" s="8">
        <f>E7+E10+E12+E13+E15</f>
        <v>1167351</v>
      </c>
      <c r="F6" s="27">
        <v>689750</v>
      </c>
      <c r="G6" s="26">
        <f>G7+G8+G9+G11+G12+G13+G14+G15</f>
        <v>13344</v>
      </c>
      <c r="H6" s="26">
        <f>H7+H8+H9+H11+H12+H13+H14+H15</f>
        <v>1673513</v>
      </c>
      <c r="I6" s="8">
        <f>I7+I10+I12+I13+I15</f>
        <v>9242</v>
      </c>
      <c r="J6" s="8">
        <f>J7+J10+J12+J13+J15</f>
        <v>954411</v>
      </c>
      <c r="K6" s="27">
        <f>K7+K8+K9+K11+K12+K13+K14+K15</f>
        <v>146946</v>
      </c>
      <c r="L6" s="33">
        <f>G6/B6</f>
        <v>0.6199879198996422</v>
      </c>
      <c r="M6" s="48">
        <f>I6/D6</f>
        <v>0.820053238686779</v>
      </c>
    </row>
    <row r="7" spans="1:13" ht="24.75" customHeight="1">
      <c r="A7" s="25" t="s">
        <v>15</v>
      </c>
      <c r="B7" s="28">
        <v>4684</v>
      </c>
      <c r="C7" s="28">
        <f>B7*105</f>
        <v>491820</v>
      </c>
      <c r="D7" s="27">
        <v>1010</v>
      </c>
      <c r="E7" s="27">
        <f>D7*105</f>
        <v>106050</v>
      </c>
      <c r="F7" s="29">
        <v>99000</v>
      </c>
      <c r="G7" s="28">
        <v>1200</v>
      </c>
      <c r="H7" s="30">
        <v>126000</v>
      </c>
      <c r="I7" s="49">
        <v>1010</v>
      </c>
      <c r="J7" s="49">
        <v>106050</v>
      </c>
      <c r="K7" s="29">
        <v>11446</v>
      </c>
      <c r="L7" s="33">
        <f>G7/B7</f>
        <v>0.2561912894961571</v>
      </c>
      <c r="M7" s="48">
        <f aca="true" t="shared" si="0" ref="M7:M15">I7/D7</f>
        <v>1</v>
      </c>
    </row>
    <row r="8" spans="1:13" ht="24.75" customHeight="1">
      <c r="A8" s="25" t="s">
        <v>16</v>
      </c>
      <c r="B8" s="28">
        <v>792</v>
      </c>
      <c r="C8" s="28">
        <f aca="true" t="shared" si="1" ref="C8:C15">B8*105</f>
        <v>83160</v>
      </c>
      <c r="D8" s="27" t="s">
        <v>17</v>
      </c>
      <c r="E8" s="27" t="s">
        <v>17</v>
      </c>
      <c r="F8" s="27">
        <v>13000</v>
      </c>
      <c r="G8" s="31">
        <v>492</v>
      </c>
      <c r="H8" s="31">
        <v>53130</v>
      </c>
      <c r="I8" s="48" t="s">
        <v>17</v>
      </c>
      <c r="J8" s="48" t="s">
        <v>17</v>
      </c>
      <c r="K8" s="27">
        <v>3300</v>
      </c>
      <c r="L8" s="33">
        <f>G8/B8</f>
        <v>0.6212121212121212</v>
      </c>
      <c r="M8" s="48" t="s">
        <v>17</v>
      </c>
    </row>
    <row r="9" spans="1:13" ht="24.75" customHeight="1">
      <c r="A9" s="25" t="s">
        <v>18</v>
      </c>
      <c r="B9" s="28">
        <v>700</v>
      </c>
      <c r="C9" s="28">
        <f t="shared" si="1"/>
        <v>73500</v>
      </c>
      <c r="D9" s="27" t="s">
        <v>17</v>
      </c>
      <c r="E9" s="27" t="s">
        <v>17</v>
      </c>
      <c r="F9" s="8">
        <v>35000</v>
      </c>
      <c r="G9" s="32"/>
      <c r="H9" s="30"/>
      <c r="I9" s="48" t="s">
        <v>17</v>
      </c>
      <c r="J9" s="48" t="s">
        <v>17</v>
      </c>
      <c r="K9" s="29"/>
      <c r="L9" s="33">
        <f aca="true" t="shared" si="2" ref="L8:L15">G9/B9</f>
        <v>0</v>
      </c>
      <c r="M9" s="48" t="s">
        <v>17</v>
      </c>
    </row>
    <row r="10" spans="1:13" ht="25.5" customHeight="1">
      <c r="A10" s="25" t="s">
        <v>19</v>
      </c>
      <c r="B10" s="33" t="s">
        <v>17</v>
      </c>
      <c r="C10" s="33" t="s">
        <v>17</v>
      </c>
      <c r="D10" s="29">
        <v>2096</v>
      </c>
      <c r="E10" s="29">
        <v>204081</v>
      </c>
      <c r="F10" s="8"/>
      <c r="G10" s="33" t="s">
        <v>17</v>
      </c>
      <c r="H10" s="33" t="s">
        <v>17</v>
      </c>
      <c r="I10" s="29">
        <v>2096</v>
      </c>
      <c r="J10" s="29">
        <v>204081</v>
      </c>
      <c r="K10" s="29"/>
      <c r="L10" s="33" t="s">
        <v>17</v>
      </c>
      <c r="M10" s="48">
        <f t="shared" si="0"/>
        <v>1</v>
      </c>
    </row>
    <row r="11" spans="1:13" ht="24.75" customHeight="1">
      <c r="A11" s="25" t="s">
        <v>20</v>
      </c>
      <c r="B11" s="28">
        <v>2697</v>
      </c>
      <c r="C11" s="28">
        <f t="shared" si="1"/>
        <v>283185</v>
      </c>
      <c r="D11" s="27" t="s">
        <v>17</v>
      </c>
      <c r="E11" s="27" t="s">
        <v>17</v>
      </c>
      <c r="F11" s="8">
        <v>39000</v>
      </c>
      <c r="G11" s="34">
        <v>2020</v>
      </c>
      <c r="H11" s="30">
        <v>202000</v>
      </c>
      <c r="I11" s="48" t="s">
        <v>17</v>
      </c>
      <c r="J11" s="48" t="s">
        <v>17</v>
      </c>
      <c r="K11" s="29"/>
      <c r="L11" s="33">
        <f t="shared" si="2"/>
        <v>0.7489803485354097</v>
      </c>
      <c r="M11" s="48" t="s">
        <v>17</v>
      </c>
    </row>
    <row r="12" spans="1:13" ht="24.75" customHeight="1">
      <c r="A12" s="25" t="s">
        <v>21</v>
      </c>
      <c r="B12" s="28">
        <v>2000</v>
      </c>
      <c r="C12" s="28">
        <f t="shared" si="1"/>
        <v>210000</v>
      </c>
      <c r="D12" s="27">
        <v>1000</v>
      </c>
      <c r="E12" s="27">
        <f>D12*105</f>
        <v>105000</v>
      </c>
      <c r="F12" s="8">
        <v>100000</v>
      </c>
      <c r="G12" s="28">
        <v>1000</v>
      </c>
      <c r="H12" s="30">
        <v>10500</v>
      </c>
      <c r="I12" s="8">
        <v>1000</v>
      </c>
      <c r="J12" s="29">
        <v>105000</v>
      </c>
      <c r="K12" s="29">
        <v>50000</v>
      </c>
      <c r="L12" s="33">
        <f t="shared" si="2"/>
        <v>0.5</v>
      </c>
      <c r="M12" s="48">
        <f t="shared" si="0"/>
        <v>1</v>
      </c>
    </row>
    <row r="13" spans="1:13" ht="24.75" customHeight="1">
      <c r="A13" s="25" t="s">
        <v>22</v>
      </c>
      <c r="B13" s="28">
        <v>2350</v>
      </c>
      <c r="C13" s="28">
        <f t="shared" si="1"/>
        <v>246750</v>
      </c>
      <c r="D13" s="27">
        <v>800</v>
      </c>
      <c r="E13" s="27">
        <f>D13*105</f>
        <v>84000</v>
      </c>
      <c r="F13" s="8">
        <v>58750</v>
      </c>
      <c r="G13" s="32">
        <v>2331</v>
      </c>
      <c r="H13" s="30">
        <v>269793</v>
      </c>
      <c r="I13" s="27">
        <v>800</v>
      </c>
      <c r="J13" s="49">
        <v>84000</v>
      </c>
      <c r="K13" s="29">
        <v>24500</v>
      </c>
      <c r="L13" s="33">
        <f t="shared" si="2"/>
        <v>0.9919148936170212</v>
      </c>
      <c r="M13" s="48">
        <f t="shared" si="0"/>
        <v>1</v>
      </c>
    </row>
    <row r="14" spans="1:13" ht="24.75" customHeight="1">
      <c r="A14" s="25" t="s">
        <v>23</v>
      </c>
      <c r="B14" s="28">
        <v>1400</v>
      </c>
      <c r="C14" s="28">
        <f t="shared" si="1"/>
        <v>147000</v>
      </c>
      <c r="D14" s="27" t="s">
        <v>17</v>
      </c>
      <c r="E14" s="27" t="s">
        <v>17</v>
      </c>
      <c r="F14" s="8">
        <v>76000</v>
      </c>
      <c r="G14" s="28"/>
      <c r="H14" s="30"/>
      <c r="I14" s="48" t="s">
        <v>17</v>
      </c>
      <c r="J14" s="48" t="s">
        <v>17</v>
      </c>
      <c r="K14" s="29"/>
      <c r="L14" s="33">
        <f t="shared" si="2"/>
        <v>0</v>
      </c>
      <c r="M14" s="48" t="s">
        <v>17</v>
      </c>
    </row>
    <row r="15" spans="1:13" ht="24.75" customHeight="1">
      <c r="A15" s="25" t="s">
        <v>24</v>
      </c>
      <c r="B15" s="35">
        <v>6900</v>
      </c>
      <c r="C15" s="28">
        <f t="shared" si="1"/>
        <v>724500</v>
      </c>
      <c r="D15" s="29">
        <v>6364</v>
      </c>
      <c r="E15" s="29">
        <f>D15*105</f>
        <v>668220</v>
      </c>
      <c r="F15" s="8">
        <v>269000</v>
      </c>
      <c r="G15" s="35">
        <v>6301</v>
      </c>
      <c r="H15" s="30">
        <v>1012090</v>
      </c>
      <c r="I15" s="9">
        <v>4336</v>
      </c>
      <c r="J15" s="29">
        <f>I15*105</f>
        <v>455280</v>
      </c>
      <c r="K15" s="29">
        <v>57700</v>
      </c>
      <c r="L15" s="33">
        <f t="shared" si="2"/>
        <v>0.9131884057971015</v>
      </c>
      <c r="M15" s="48">
        <f t="shared" si="0"/>
        <v>0.6813324952859836</v>
      </c>
    </row>
  </sheetData>
  <sheetProtection/>
  <mergeCells count="14">
    <mergeCell ref="A1:M1"/>
    <mergeCell ref="A2:M2"/>
    <mergeCell ref="B3:F3"/>
    <mergeCell ref="G3:K3"/>
    <mergeCell ref="L3:M3"/>
    <mergeCell ref="B4:C4"/>
    <mergeCell ref="D4:E4"/>
    <mergeCell ref="G4:H4"/>
    <mergeCell ref="I4:J4"/>
    <mergeCell ref="A3:A5"/>
    <mergeCell ref="F4:F5"/>
    <mergeCell ref="K4:K5"/>
    <mergeCell ref="L4:L5"/>
    <mergeCell ref="M4:M5"/>
  </mergeCells>
  <printOptions/>
  <pageMargins left="0.51" right="0.31" top="0.67" bottom="0.59" header="0.7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jisuanji</dc:creator>
  <cp:keywords/>
  <dc:description/>
  <cp:lastModifiedBy>梁永</cp:lastModifiedBy>
  <cp:lastPrinted>2018-07-24T08:05:15Z</cp:lastPrinted>
  <dcterms:created xsi:type="dcterms:W3CDTF">2014-09-09T00:36:41Z</dcterms:created>
  <dcterms:modified xsi:type="dcterms:W3CDTF">2020-06-02T02:50:37Z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